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mc:AlternateContent xmlns:mc="http://schemas.openxmlformats.org/markup-compatibility/2006">
    <mc:Choice Requires="x15">
      <x15ac:absPath xmlns:x15ac="http://schemas.microsoft.com/office/spreadsheetml/2010/11/ac" url="C:\Users\crecio.fagner\Desktop\SALVAR\90011-2025\"/>
    </mc:Choice>
  </mc:AlternateContent>
  <xr:revisionPtr revIDLastSave="0" documentId="13_ncr:1_{51C5334A-0E95-425A-9D10-51CE395E28AC}" xr6:coauthVersionLast="47" xr6:coauthVersionMax="47" xr10:uidLastSave="{00000000-0000-0000-0000-000000000000}"/>
  <bookViews>
    <workbookView xWindow="-120" yWindow="-120" windowWidth="29040" windowHeight="15840" activeTab="1" xr2:uid="{00000000-000D-0000-FFFF-FFFF00000000}"/>
  </bookViews>
  <sheets>
    <sheet name="INSTRUÇÕES" sheetId="2" r:id="rId1"/>
    <sheet name="PPU (Difal base dupla)" sheetId="3" r:id="rId2"/>
  </sheets>
  <definedNames>
    <definedName name="_xlnm.Print_Area" localSheetId="1">'PPU (Difal base dupla)'!$B$1:$Q$30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25" i="3" l="1"/>
  <c r="L18" i="3"/>
  <c r="M18" i="3"/>
  <c r="N18" i="3" s="1"/>
  <c r="O18" i="3" s="1"/>
  <c r="L19" i="3"/>
  <c r="M19" i="3"/>
  <c r="N19" i="3"/>
  <c r="O19" i="3" s="1"/>
  <c r="L20" i="3"/>
  <c r="M20" i="3"/>
  <c r="N20" i="3"/>
  <c r="O20" i="3" s="1"/>
  <c r="L21" i="3"/>
  <c r="M21" i="3"/>
  <c r="N21" i="3" s="1"/>
  <c r="O21" i="3" s="1"/>
  <c r="L22" i="3"/>
  <c r="M22" i="3"/>
  <c r="N22" i="3" s="1"/>
  <c r="O22" i="3" s="1"/>
  <c r="L23" i="3"/>
  <c r="M23" i="3"/>
  <c r="N23" i="3" s="1"/>
  <c r="O23" i="3" s="1"/>
  <c r="M9" i="3"/>
  <c r="N9" i="3" s="1"/>
  <c r="M10" i="3"/>
  <c r="N10" i="3" s="1"/>
  <c r="M11" i="3"/>
  <c r="N11" i="3" s="1"/>
  <c r="M12" i="3"/>
  <c r="N12" i="3" s="1"/>
  <c r="O12" i="3" s="1"/>
  <c r="M13" i="3"/>
  <c r="N13" i="3" s="1"/>
  <c r="O13" i="3" s="1"/>
  <c r="M14" i="3"/>
  <c r="N14" i="3" s="1"/>
  <c r="O14" i="3" s="1"/>
  <c r="M15" i="3"/>
  <c r="N15" i="3" s="1"/>
  <c r="O15" i="3" s="1"/>
  <c r="M16" i="3"/>
  <c r="N16" i="3" s="1"/>
  <c r="O16" i="3" s="1"/>
  <c r="M17" i="3"/>
  <c r="N17" i="3" s="1"/>
  <c r="O17" i="3" s="1"/>
  <c r="M24" i="3"/>
  <c r="L9" i="3"/>
  <c r="L10" i="3"/>
  <c r="L11" i="3"/>
  <c r="L12" i="3"/>
  <c r="L13" i="3"/>
  <c r="L14" i="3"/>
  <c r="L15" i="3"/>
  <c r="L16" i="3"/>
  <c r="L17" i="3"/>
  <c r="L24" i="3"/>
  <c r="P19" i="3" l="1"/>
  <c r="Q19" i="3" s="1"/>
  <c r="P22" i="3"/>
  <c r="Q22" i="3" s="1"/>
  <c r="P23" i="3"/>
  <c r="Q23" i="3" s="1"/>
  <c r="P20" i="3"/>
  <c r="Q20" i="3" s="1"/>
  <c r="P18" i="3"/>
  <c r="Q18" i="3" s="1"/>
  <c r="P21" i="3"/>
  <c r="Q21" i="3" s="1"/>
  <c r="P14" i="3"/>
  <c r="Q14" i="3" s="1"/>
  <c r="P17" i="3"/>
  <c r="Q17" i="3" s="1"/>
  <c r="P13" i="3"/>
  <c r="Q13" i="3" s="1"/>
  <c r="P12" i="3"/>
  <c r="Q12" i="3" s="1"/>
  <c r="P16" i="3"/>
  <c r="Q16" i="3" s="1"/>
  <c r="P15" i="3"/>
  <c r="Q15" i="3" s="1"/>
  <c r="M8" i="3"/>
  <c r="N8" i="3" s="1"/>
  <c r="O8" i="3" s="1"/>
  <c r="L8" i="3"/>
  <c r="P8" i="3" l="1"/>
  <c r="N24" i="3"/>
  <c r="P24" i="3" s="1"/>
  <c r="P11" i="3"/>
  <c r="P10" i="3"/>
  <c r="P9" i="3"/>
  <c r="Q10" i="3" l="1"/>
  <c r="Q11" i="3"/>
  <c r="O11" i="3"/>
  <c r="Q24" i="3"/>
  <c r="O24" i="3"/>
  <c r="Q9" i="3"/>
  <c r="O9" i="3"/>
  <c r="O10" i="3"/>
  <c r="Q8" i="3" l="1"/>
  <c r="P25" i="3" s="1"/>
</calcChain>
</file>

<file path=xl/sharedStrings.xml><?xml version="1.0" encoding="utf-8"?>
<sst xmlns="http://schemas.openxmlformats.org/spreadsheetml/2006/main" count="67" uniqueCount="58">
  <si>
    <t>PROPONENTE:</t>
  </si>
  <si>
    <t>ADENDO III - PLANILHA DE PREÇOS UNITÁRIOS - PPU</t>
  </si>
  <si>
    <t>ITEM</t>
  </si>
  <si>
    <t>DESCRIÇÃO DO OBJETO</t>
  </si>
  <si>
    <t>CATMAT</t>
  </si>
  <si>
    <t>FABRICANTE</t>
  </si>
  <si>
    <t>QTDE (A)</t>
  </si>
  <si>
    <t>VALOR PARCIAL (R$) 
(C) = (A) X (B)</t>
  </si>
  <si>
    <t>NCM</t>
  </si>
  <si>
    <t>UN.</t>
  </si>
  <si>
    <t>ICMS  ORIGEM (%)</t>
  </si>
  <si>
    <t>IPI
(%)</t>
  </si>
  <si>
    <t>CNPJ:</t>
  </si>
  <si>
    <t>VALOR UNITÁRIO COM IPI E ICMS DE ORIGEM (R$) (B)</t>
  </si>
  <si>
    <t>VALOR NÃO EQUALIZADO</t>
  </si>
  <si>
    <t>VALOR UNITÁRIO (R$) (D)</t>
  </si>
  <si>
    <t>VALOR PARCIAL (R$) 
(E) = (A) X (D)</t>
  </si>
  <si>
    <t xml:space="preserve">Local, [...] de [...] de 20[...]
[Nome e assinatura do Responsável Legal pelo LICITANTE] 
(Preencher em papel timbrado da empresa)
</t>
  </si>
  <si>
    <t>VALOR DO IPI (R$)</t>
  </si>
  <si>
    <t>VALOR UNITÁRIO COM ICMS DE ORIGEM (R$)</t>
  </si>
  <si>
    <t>VALOR TOTAL DO GRUPO (SOMATÓRIO DA COLUNA “C” E "E"):</t>
  </si>
  <si>
    <t>MANUAL DE PREENCHIMENTO DA PPU</t>
  </si>
  <si>
    <t>Proponente</t>
  </si>
  <si>
    <t>→</t>
  </si>
  <si>
    <t>Informar a Razão Social da empresa.</t>
  </si>
  <si>
    <t>CNPJ</t>
  </si>
  <si>
    <t>Inserir a numeração da inscrição no Cadastro Nacional de Pessoa Jurídica da empresa.</t>
  </si>
  <si>
    <t>Inserir o código do NCM (Nomenclatura Comum do MERCOSUL) dos produtos ofertados.</t>
  </si>
  <si>
    <t>Fabricante/Modelo</t>
  </si>
  <si>
    <t>Informar a marca/fabricante e modelo, quando aplicável, do produto ofertado.</t>
  </si>
  <si>
    <t>IPI</t>
  </si>
  <si>
    <t>Informar o percentual (%) do Imposto sobre Produtos Industrializados (IPI) incidente sobre cada produto ofertado.</t>
  </si>
  <si>
    <t>ICMS de Origem</t>
  </si>
  <si>
    <t>Informar o percentual (%) do imposto sobre operações relativas à circulação de mercadorias e sobre prestações de serviços de transporte interestadual, intermunicipal e de comunicação (ICMS) de Origem incluso sobre cada produto ofertado.</t>
  </si>
  <si>
    <t>Valor Unitário com ICMS de Origem</t>
  </si>
  <si>
    <t>Informar o valor unitário com o ICMS de origem incluso de cada produto ofertado.</t>
  </si>
  <si>
    <t>VALOR EQUALIZADO
(Diferença de Alíquota)</t>
  </si>
  <si>
    <t>ICMS - RN</t>
  </si>
  <si>
    <t>ICMS DESTACADO</t>
  </si>
  <si>
    <t>PCM Nº 05359020-505.000247/2025-82 - PREGÃO ELETRÔNICO - PE Nº 90011/2025</t>
  </si>
  <si>
    <t>TUBO PEX MULTICAMADA 20mm</t>
  </si>
  <si>
    <t>CONEXÃO CRIMPAGEM PARA TUBOS MULTICAMADA ROSCA BSP MACHO 20mm/ 3/4"</t>
  </si>
  <si>
    <t>COTOVELO MACHO PARA CRIMPAGEM PARA TUBOS MULTICAMADA ROSCA BSP MACHO 20mm/ 3/4"</t>
  </si>
  <si>
    <t>UNIÃO EM AÇO INOX 304 BSP 3/4"</t>
  </si>
  <si>
    <t xml:space="preserve">LUVA EM AÇO INOX 304 ROSCA BSP 1"	</t>
  </si>
  <si>
    <t xml:space="preserve">COTOVELO EM AÇO INOX 304 ROSCA BSP 3/4"	</t>
  </si>
  <si>
    <t xml:space="preserve">TÊ EM AÇO INOX 304 ROSCA BSP 3/4"	</t>
  </si>
  <si>
    <t xml:space="preserve">NIPLE CURTO DUPLO EM AÇO INOX 304 ROSCA BSP 3/4"	</t>
  </si>
  <si>
    <t xml:space="preserve">BUCHA DE REDUÇÃO EM AÇO INOX 304 ROSCA BSP 1.1/2" / 3/4"	</t>
  </si>
  <si>
    <t xml:space="preserve">BUCHA DE REDUÇÃO EM AÇO INOX 304 ROSCA BSP 1" / 3/4"	</t>
  </si>
  <si>
    <t xml:space="preserve">PLUG (BUJÃO) EM AÇO INOX 304 ROSCA BSP 3/4"	</t>
  </si>
  <si>
    <t xml:space="preserve">VÁLVULA ESFERA (REGISTRO) EM LATÃO BI-CROMATIZADO PARA GÁS, MANOBRA TIPO BORBOLETA NA COR AMARELA, EXTREMIDADES FÊMEAS, PN 20 OU SUPERIOR - DN 3/4""	</t>
  </si>
  <si>
    <t xml:space="preserve">REGISTRO 1/4 DE VOLTA MONOBLOCO EM BRONZE PARA GAS 1/2", PN 25, BSP, EXTREMIDADES FEMEA EM AMBOS OS LADOS, ALAVANCA CURTA EM ALUMINIO NA COR AMARELA	</t>
  </si>
  <si>
    <t xml:space="preserve">TUBO METÁLICO FLEXÍVEL CORRUGADO UTILIZADO PARA CONDUÇÃO DE GÁS NATURAL / GLP, DIÂMETRO NOMINAL 3/4”, FABRICADO EM LIGA DE COBRE (TOMBACK), ASTM B135 OU AÇO INOX AISI 304, REVESTIDO COM UMA MALHA TRANÇADA FABRICADA COM FIOS EM LIGA DE COBRE (TOMBACK), ASTM B134 OU AÇO INOX AISI 304. FABRICADO CONFORME NBR 14177	</t>
  </si>
  <si>
    <t xml:space="preserve">RESTRITOR (BOCAL DE VAZÃO) PARA MEDIDOR G4	</t>
  </si>
  <si>
    <t xml:space="preserve">RESTRITOR (BOCAL DE VAZÃO) PARA MEDIDOR G6	</t>
  </si>
  <si>
    <t xml:space="preserve">ANEL TIPO O´RING EM BORRACHA PARA MEDIDOR DE VAZAO DI = 1,60 MM - ST=5,10 MM	</t>
  </si>
  <si>
    <t>GRUPO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</si>
</sst>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quot;R$&quot;\ * #,##0.00_-;\-&quot;R$&quot;\ * #,##0.00_-;_-&quot;R$&quot;\ * &quot;-&quot;??_-;_-@_-"/>
    <numFmt numFmtId="165" formatCode="_(&quot;R$ &quot;* #,##0.00_);_(&quot;R$ &quot;* \(#,##0.00\);_(&quot;R$ &quot;* &quot;-&quot;??_);_(@_)"/>
  </numFmts>
  <fonts count="17" x14ac:knownFonts="1">
    <font>
      <sz val="11"/>
      <color theme="1"/>
      <name val="Calibri"/>
      <family val="2"/>
      <scheme val="minor"/>
    </font>
    <font>
      <sz val="11"/>
      <color theme="1"/>
      <name val="Calibri"/>
      <family val="2"/>
      <scheme val="minor"/>
    </font>
    <font>
      <sz val="10"/>
      <name val="Arial"/>
      <family val="2"/>
    </font>
    <font>
      <b/>
      <sz val="11"/>
      <name val="Calibri"/>
      <family val="2"/>
      <scheme val="minor"/>
    </font>
    <font>
      <b/>
      <sz val="11"/>
      <color theme="1"/>
      <name val="Calibri"/>
      <family val="2"/>
    </font>
    <font>
      <sz val="11"/>
      <color rgb="FF000000"/>
      <name val="Calibri"/>
      <family val="2"/>
    </font>
    <font>
      <sz val="10"/>
      <color theme="1"/>
      <name val="Calibri"/>
      <family val="2"/>
    </font>
    <font>
      <sz val="11"/>
      <color theme="1"/>
      <name val="Calibri"/>
      <family val="2"/>
    </font>
    <font>
      <b/>
      <sz val="12"/>
      <name val="Calibri"/>
      <family val="2"/>
      <scheme val="minor"/>
    </font>
    <font>
      <b/>
      <sz val="15"/>
      <name val="Calibri"/>
      <family val="2"/>
      <scheme val="minor"/>
    </font>
    <font>
      <sz val="15"/>
      <name val="Calibri"/>
      <family val="2"/>
      <scheme val="minor"/>
    </font>
    <font>
      <b/>
      <sz val="12"/>
      <color theme="1"/>
      <name val="Calibri"/>
      <family val="2"/>
      <scheme val="minor"/>
    </font>
    <font>
      <b/>
      <sz val="13"/>
      <color rgb="FF000000"/>
      <name val="Calibri"/>
      <family val="2"/>
    </font>
    <font>
      <b/>
      <sz val="14"/>
      <color rgb="FFED7D31"/>
      <name val="Calibri"/>
      <family val="2"/>
    </font>
    <font>
      <sz val="12"/>
      <color rgb="FF000000"/>
      <name val="Calibri"/>
      <family val="2"/>
    </font>
    <font>
      <sz val="12"/>
      <name val="Calibri"/>
      <family val="2"/>
    </font>
    <font>
      <sz val="8"/>
      <name val="Calibri"/>
      <family val="2"/>
      <scheme val="minor"/>
    </font>
  </fonts>
  <fills count="8">
    <fill>
      <patternFill patternType="none"/>
    </fill>
    <fill>
      <patternFill patternType="gray125"/>
    </fill>
    <fill>
      <patternFill patternType="solid">
        <fgColor indexed="9"/>
        <bgColor indexed="64"/>
      </patternFill>
    </fill>
    <fill>
      <patternFill patternType="solid">
        <fgColor rgb="FFC5E0B3"/>
        <bgColor indexed="64"/>
      </patternFill>
    </fill>
    <fill>
      <patternFill patternType="solid">
        <fgColor theme="9" tint="0.59999389629810485"/>
        <bgColor indexed="64"/>
      </patternFill>
    </fill>
    <fill>
      <patternFill patternType="solid">
        <fgColor rgb="FFDBDBDB"/>
        <bgColor rgb="FFDDDDDD"/>
      </patternFill>
    </fill>
    <fill>
      <patternFill patternType="solid">
        <fgColor theme="0"/>
        <bgColor indexed="64"/>
      </patternFill>
    </fill>
    <fill>
      <patternFill patternType="solid">
        <fgColor theme="0" tint="-4.9989318521683403E-2"/>
        <bgColor indexed="64"/>
      </patternFill>
    </fill>
  </fills>
  <borders count="21">
    <border>
      <left/>
      <right/>
      <top/>
      <bottom/>
      <diagonal/>
    </border>
    <border>
      <left style="double">
        <color indexed="64"/>
      </left>
      <right style="double">
        <color indexed="64"/>
      </right>
      <top/>
      <bottom style="double">
        <color indexed="64"/>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right style="double">
        <color indexed="64"/>
      </right>
      <top style="double">
        <color indexed="64"/>
      </top>
      <bottom style="double">
        <color indexed="64"/>
      </bottom>
      <diagonal/>
    </border>
    <border>
      <left/>
      <right/>
      <top/>
      <bottom style="double">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style="double">
        <color indexed="64"/>
      </left>
      <right style="double">
        <color indexed="64"/>
      </right>
      <top style="double">
        <color indexed="64"/>
      </top>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dashed">
        <color auto="1"/>
      </bottom>
      <diagonal/>
    </border>
    <border>
      <left/>
      <right style="thin">
        <color auto="1"/>
      </right>
      <top style="thin">
        <color auto="1"/>
      </top>
      <bottom style="dashed">
        <color auto="1"/>
      </bottom>
      <diagonal/>
    </border>
    <border>
      <left/>
      <right/>
      <top style="dashed">
        <color auto="1"/>
      </top>
      <bottom style="dashed">
        <color auto="1"/>
      </bottom>
      <diagonal/>
    </border>
    <border>
      <left/>
      <right style="thin">
        <color auto="1"/>
      </right>
      <top style="dashed">
        <color auto="1"/>
      </top>
      <bottom style="dashed">
        <color auto="1"/>
      </bottom>
      <diagonal/>
    </border>
    <border>
      <left/>
      <right/>
      <top style="dashed">
        <color auto="1"/>
      </top>
      <bottom style="thin">
        <color auto="1"/>
      </bottom>
      <diagonal/>
    </border>
    <border>
      <left/>
      <right style="thin">
        <color auto="1"/>
      </right>
      <top style="dashed">
        <color auto="1"/>
      </top>
      <bottom style="thin">
        <color auto="1"/>
      </bottom>
      <diagonal/>
    </border>
    <border>
      <left style="double">
        <color indexed="64"/>
      </left>
      <right style="double">
        <color indexed="64"/>
      </right>
      <top/>
      <bottom/>
      <diagonal/>
    </border>
    <border>
      <left style="double">
        <color indexed="64"/>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s>
  <cellStyleXfs count="4">
    <xf numFmtId="0" fontId="0" fillId="0" borderId="0"/>
    <xf numFmtId="165" fontId="1" fillId="0" borderId="0" applyFont="0" applyFill="0" applyBorder="0" applyAlignment="0" applyProtection="0"/>
    <xf numFmtId="43" fontId="2" fillId="0" borderId="0" applyFont="0" applyFill="0" applyBorder="0" applyAlignment="0" applyProtection="0"/>
    <xf numFmtId="164" fontId="1" fillId="0" borderId="0" applyFont="0" applyFill="0" applyBorder="0" applyAlignment="0" applyProtection="0"/>
  </cellStyleXfs>
  <cellXfs count="49">
    <xf numFmtId="0" fontId="0" fillId="0" borderId="0" xfId="0"/>
    <xf numFmtId="0" fontId="4" fillId="3" borderId="3"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3" fillId="2" borderId="5" xfId="0" applyFont="1" applyFill="1" applyBorder="1" applyAlignment="1">
      <alignment horizontal="left" vertical="center" wrapText="1"/>
    </xf>
    <xf numFmtId="0" fontId="12" fillId="5" borderId="10" xfId="0" applyFont="1" applyFill="1" applyBorder="1" applyAlignment="1">
      <alignment horizontal="left" vertical="center" wrapText="1"/>
    </xf>
    <xf numFmtId="0" fontId="13" fillId="0" borderId="11" xfId="0" applyFont="1" applyBorder="1" applyAlignment="1">
      <alignment vertical="center"/>
    </xf>
    <xf numFmtId="0" fontId="14" fillId="0" borderId="12" xfId="0" applyFont="1" applyBorder="1" applyAlignment="1">
      <alignment horizontal="left" vertical="center"/>
    </xf>
    <xf numFmtId="0" fontId="13" fillId="0" borderId="13" xfId="0" applyFont="1" applyBorder="1" applyAlignment="1">
      <alignment vertical="center"/>
    </xf>
    <xf numFmtId="0" fontId="14" fillId="0" borderId="14" xfId="0" applyFont="1" applyBorder="1" applyAlignment="1">
      <alignment horizontal="left" vertical="center"/>
    </xf>
    <xf numFmtId="0" fontId="14" fillId="0" borderId="14" xfId="0" applyFont="1" applyBorder="1" applyAlignment="1">
      <alignment horizontal="left" vertical="center" wrapText="1"/>
    </xf>
    <xf numFmtId="0" fontId="12" fillId="5" borderId="10" xfId="0" applyFont="1" applyFill="1" applyBorder="1" applyAlignment="1">
      <alignment horizontal="left" vertical="center"/>
    </xf>
    <xf numFmtId="0" fontId="15" fillId="0" borderId="14" xfId="0" applyFont="1" applyBorder="1" applyAlignment="1">
      <alignment horizontal="left" vertical="center" wrapText="1"/>
    </xf>
    <xf numFmtId="0" fontId="13" fillId="0" borderId="15" xfId="0" applyFont="1" applyBorder="1" applyAlignment="1">
      <alignment vertical="center"/>
    </xf>
    <xf numFmtId="0" fontId="14" fillId="0" borderId="16" xfId="0" applyFont="1" applyBorder="1" applyAlignment="1">
      <alignment horizontal="left" vertical="center"/>
    </xf>
    <xf numFmtId="0" fontId="4" fillId="3" borderId="20" xfId="0" applyFont="1" applyFill="1" applyBorder="1" applyAlignment="1">
      <alignment horizontal="right" vertical="center" wrapText="1"/>
    </xf>
    <xf numFmtId="9" fontId="4" fillId="3" borderId="2" xfId="0" applyNumberFormat="1" applyFont="1" applyFill="1" applyBorder="1" applyAlignment="1">
      <alignment horizontal="left" vertical="center" wrapText="1"/>
    </xf>
    <xf numFmtId="0" fontId="0" fillId="6" borderId="0" xfId="0" applyFill="1"/>
    <xf numFmtId="0" fontId="11" fillId="0" borderId="9" xfId="0" applyFont="1" applyBorder="1" applyAlignment="1">
      <alignment horizontal="center"/>
    </xf>
    <xf numFmtId="0" fontId="4" fillId="3" borderId="8" xfId="0" applyFont="1" applyFill="1" applyBorder="1" applyAlignment="1">
      <alignment horizontal="center" vertical="center" wrapText="1"/>
    </xf>
    <xf numFmtId="0" fontId="4" fillId="3" borderId="17"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4" borderId="7" xfId="0" applyFont="1" applyFill="1" applyBorder="1" applyAlignment="1">
      <alignment horizontal="center" vertical="center" wrapText="1"/>
    </xf>
    <xf numFmtId="0" fontId="4" fillId="4" borderId="4" xfId="0" applyFont="1" applyFill="1" applyBorder="1" applyAlignment="1">
      <alignment horizontal="center" vertical="center" wrapText="1"/>
    </xf>
    <xf numFmtId="164" fontId="4" fillId="4" borderId="6" xfId="3" applyFont="1" applyFill="1" applyBorder="1" applyAlignment="1">
      <alignment horizontal="center" vertical="center" wrapText="1"/>
    </xf>
    <xf numFmtId="164" fontId="4" fillId="4" borderId="7" xfId="3" applyFont="1" applyFill="1" applyBorder="1" applyAlignment="1">
      <alignment horizontal="center" vertical="center" wrapText="1"/>
    </xf>
    <xf numFmtId="164" fontId="4" fillId="4" borderId="4" xfId="3" applyFont="1" applyFill="1" applyBorder="1" applyAlignment="1">
      <alignment horizontal="center" vertical="center" wrapText="1"/>
    </xf>
    <xf numFmtId="0" fontId="0" fillId="0" borderId="0" xfId="0" applyAlignment="1">
      <alignment horizontal="center" vertical="center" wrapText="1"/>
    </xf>
    <xf numFmtId="0" fontId="4" fillId="3" borderId="6" xfId="0" applyFont="1" applyFill="1" applyBorder="1" applyAlignment="1">
      <alignment horizontal="center" vertical="center" wrapText="1"/>
    </xf>
    <xf numFmtId="0" fontId="4" fillId="3" borderId="7"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4" fillId="3" borderId="18" xfId="0" applyFont="1" applyFill="1" applyBorder="1" applyAlignment="1">
      <alignment horizontal="center" vertical="center" wrapText="1"/>
    </xf>
    <xf numFmtId="0" fontId="4" fillId="3" borderId="19" xfId="0" applyFont="1" applyFill="1" applyBorder="1" applyAlignment="1">
      <alignment horizontal="center" vertical="center" wrapText="1"/>
    </xf>
    <xf numFmtId="0" fontId="9" fillId="2" borderId="0" xfId="0" applyFont="1" applyFill="1" applyAlignment="1">
      <alignment horizontal="center" vertical="center" wrapText="1"/>
    </xf>
    <xf numFmtId="0" fontId="10" fillId="2" borderId="0" xfId="0" applyFont="1" applyFill="1" applyAlignment="1">
      <alignment horizontal="center" vertical="center" wrapText="1"/>
    </xf>
    <xf numFmtId="0" fontId="8" fillId="2" borderId="0" xfId="0" applyFont="1" applyFill="1" applyAlignment="1">
      <alignment horizontal="left" vertical="center" wrapText="1"/>
    </xf>
    <xf numFmtId="0" fontId="0" fillId="0" borderId="0" xfId="0" applyFill="1"/>
    <xf numFmtId="4" fontId="0" fillId="0" borderId="0" xfId="0" applyNumberFormat="1" applyFill="1"/>
    <xf numFmtId="0" fontId="5" fillId="0" borderId="8"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2" xfId="0" applyFont="1" applyFill="1" applyBorder="1" applyAlignment="1">
      <alignment horizontal="justify" vertical="center" wrapText="1"/>
    </xf>
    <xf numFmtId="0" fontId="5" fillId="0" borderId="2" xfId="0" applyFont="1" applyFill="1" applyBorder="1" applyAlignment="1">
      <alignment horizontal="center" vertical="center" wrapText="1"/>
    </xf>
    <xf numFmtId="4" fontId="7" fillId="0" borderId="2" xfId="0" applyNumberFormat="1" applyFont="1" applyFill="1" applyBorder="1" applyAlignment="1">
      <alignment horizontal="center" vertical="center" wrapText="1"/>
    </xf>
    <xf numFmtId="4" fontId="7" fillId="0" borderId="3" xfId="0" applyNumberFormat="1" applyFont="1" applyFill="1" applyBorder="1" applyAlignment="1">
      <alignment horizontal="center" vertical="center" wrapText="1"/>
    </xf>
    <xf numFmtId="0" fontId="5" fillId="0" borderId="17" xfId="0" applyFont="1" applyFill="1" applyBorder="1" applyAlignment="1">
      <alignment horizontal="center" vertical="center" wrapText="1"/>
    </xf>
    <xf numFmtId="0" fontId="5" fillId="0" borderId="1" xfId="0" applyFont="1" applyFill="1" applyBorder="1" applyAlignment="1">
      <alignment horizontal="center" vertical="center" wrapText="1"/>
    </xf>
    <xf numFmtId="4" fontId="7" fillId="7" borderId="2" xfId="0" applyNumberFormat="1" applyFont="1" applyFill="1" applyBorder="1" applyAlignment="1">
      <alignment horizontal="center" vertical="center" wrapText="1"/>
    </xf>
    <xf numFmtId="9" fontId="5" fillId="7" borderId="2" xfId="0" applyNumberFormat="1" applyFont="1" applyFill="1" applyBorder="1" applyAlignment="1">
      <alignment horizontal="center" vertical="center" wrapText="1"/>
    </xf>
    <xf numFmtId="9" fontId="6" fillId="7" borderId="2" xfId="0" applyNumberFormat="1" applyFont="1" applyFill="1" applyBorder="1" applyAlignment="1">
      <alignment horizontal="center" vertical="center" wrapText="1"/>
    </xf>
  </cellXfs>
  <cellStyles count="4">
    <cellStyle name="Moeda" xfId="3" builtinId="4"/>
    <cellStyle name="Moeda 2" xfId="1" xr:uid="{00000000-0005-0000-0000-000001000000}"/>
    <cellStyle name="Normal" xfId="0" builtinId="0"/>
    <cellStyle name="Separador de milhares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Escritório">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10"/>
  <sheetViews>
    <sheetView workbookViewId="0">
      <selection activeCell="C8" sqref="C8"/>
    </sheetView>
  </sheetViews>
  <sheetFormatPr defaultRowHeight="15" x14ac:dyDescent="0.25"/>
  <cols>
    <col min="1" max="1" width="38.7109375" customWidth="1"/>
    <col min="2" max="2" width="3.7109375" bestFit="1" customWidth="1"/>
    <col min="3" max="3" width="155.140625" bestFit="1" customWidth="1"/>
  </cols>
  <sheetData>
    <row r="1" spans="1:3" ht="15.75" x14ac:dyDescent="0.25">
      <c r="A1" s="17" t="s">
        <v>21</v>
      </c>
      <c r="B1" s="17"/>
      <c r="C1" s="17"/>
    </row>
    <row r="2" spans="1:3" ht="18.75" x14ac:dyDescent="0.25">
      <c r="A2" s="4" t="s">
        <v>22</v>
      </c>
      <c r="B2" s="5" t="s">
        <v>23</v>
      </c>
      <c r="C2" s="6" t="s">
        <v>24</v>
      </c>
    </row>
    <row r="3" spans="1:3" ht="18.75" x14ac:dyDescent="0.25">
      <c r="A3" s="4" t="s">
        <v>25</v>
      </c>
      <c r="B3" s="7" t="s">
        <v>23</v>
      </c>
      <c r="C3" s="8" t="s">
        <v>26</v>
      </c>
    </row>
    <row r="4" spans="1:3" ht="18.75" x14ac:dyDescent="0.25">
      <c r="A4" s="4" t="s">
        <v>8</v>
      </c>
      <c r="B4" s="7" t="s">
        <v>23</v>
      </c>
      <c r="C4" s="8" t="s">
        <v>27</v>
      </c>
    </row>
    <row r="5" spans="1:3" ht="18.75" x14ac:dyDescent="0.25">
      <c r="A5" s="4" t="s">
        <v>28</v>
      </c>
      <c r="B5" s="7" t="s">
        <v>23</v>
      </c>
      <c r="C5" s="9" t="s">
        <v>29</v>
      </c>
    </row>
    <row r="6" spans="1:3" ht="18.75" x14ac:dyDescent="0.25">
      <c r="A6" s="4" t="s">
        <v>30</v>
      </c>
      <c r="B6" s="7" t="s">
        <v>23</v>
      </c>
      <c r="C6" s="9" t="s">
        <v>31</v>
      </c>
    </row>
    <row r="7" spans="1:3" ht="31.5" x14ac:dyDescent="0.25">
      <c r="A7" s="10" t="s">
        <v>32</v>
      </c>
      <c r="B7" s="7" t="s">
        <v>23</v>
      </c>
      <c r="C7" s="9" t="s">
        <v>33</v>
      </c>
    </row>
    <row r="8" spans="1:3" ht="18.75" x14ac:dyDescent="0.25">
      <c r="A8" s="10" t="s">
        <v>34</v>
      </c>
      <c r="B8" s="7" t="s">
        <v>23</v>
      </c>
      <c r="C8" s="9" t="s">
        <v>35</v>
      </c>
    </row>
    <row r="9" spans="1:3" ht="18.75" x14ac:dyDescent="0.25">
      <c r="A9" s="4"/>
      <c r="B9" s="7" t="s">
        <v>23</v>
      </c>
      <c r="C9" s="11"/>
    </row>
    <row r="10" spans="1:3" ht="18.75" x14ac:dyDescent="0.25">
      <c r="A10" s="4"/>
      <c r="B10" s="12" t="s">
        <v>23</v>
      </c>
      <c r="C10" s="13"/>
    </row>
  </sheetData>
  <mergeCells count="1">
    <mergeCell ref="A1:C1"/>
  </mergeCells>
  <pageMargins left="0.511811024" right="0.511811024" top="0.78740157499999996" bottom="0.78740157499999996" header="0.31496062000000002" footer="0.3149606200000000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521749-DAAC-4288-B57D-BE1628E5C2E0}">
  <sheetPr>
    <pageSetUpPr fitToPage="1"/>
  </sheetPr>
  <dimension ref="A1:Q33"/>
  <sheetViews>
    <sheetView tabSelected="1" zoomScale="85" zoomScaleNormal="85" workbookViewId="0">
      <selection activeCell="G24" sqref="G24"/>
    </sheetView>
  </sheetViews>
  <sheetFormatPr defaultRowHeight="15" x14ac:dyDescent="0.25"/>
  <cols>
    <col min="2" max="2" width="7" customWidth="1"/>
    <col min="3" max="3" width="114.28515625" customWidth="1"/>
    <col min="4" max="4" width="12.7109375" customWidth="1"/>
    <col min="5" max="5" width="8.28515625" customWidth="1"/>
    <col min="6" max="6" width="7.5703125" customWidth="1"/>
    <col min="7" max="7" width="8.140625" bestFit="1" customWidth="1"/>
    <col min="8" max="8" width="11.7109375" customWidth="1"/>
    <col min="9" max="9" width="5.85546875" customWidth="1"/>
    <col min="10" max="10" width="8.140625" customWidth="1"/>
    <col min="11" max="14" width="14.85546875" customWidth="1"/>
    <col min="15" max="15" width="16" customWidth="1"/>
    <col min="16" max="16" width="15.7109375" customWidth="1"/>
    <col min="17" max="17" width="18.5703125" customWidth="1"/>
  </cols>
  <sheetData>
    <row r="1" spans="1:17" ht="19.5" x14ac:dyDescent="0.25">
      <c r="A1" s="16"/>
      <c r="B1" s="33" t="s">
        <v>1</v>
      </c>
      <c r="C1" s="33"/>
      <c r="D1" s="33"/>
      <c r="E1" s="33"/>
      <c r="F1" s="33"/>
      <c r="G1" s="33"/>
      <c r="H1" s="33"/>
      <c r="I1" s="33"/>
      <c r="J1" s="33"/>
      <c r="K1" s="33"/>
      <c r="L1" s="33"/>
      <c r="M1" s="33"/>
      <c r="N1" s="33"/>
      <c r="O1" s="33"/>
      <c r="P1" s="33"/>
      <c r="Q1" s="33"/>
    </row>
    <row r="2" spans="1:17" ht="19.5" x14ac:dyDescent="0.25">
      <c r="A2" s="16"/>
      <c r="B2" s="34" t="s">
        <v>39</v>
      </c>
      <c r="C2" s="34"/>
      <c r="D2" s="34"/>
      <c r="E2" s="34"/>
      <c r="F2" s="34"/>
      <c r="G2" s="34"/>
      <c r="H2" s="34"/>
      <c r="I2" s="34"/>
      <c r="J2" s="34"/>
      <c r="K2" s="34"/>
      <c r="L2" s="34"/>
      <c r="M2" s="34"/>
      <c r="N2" s="34"/>
      <c r="O2" s="34"/>
      <c r="P2" s="34"/>
      <c r="Q2" s="34"/>
    </row>
    <row r="3" spans="1:17" ht="15.75" customHeight="1" x14ac:dyDescent="0.25">
      <c r="A3" s="35" t="s">
        <v>0</v>
      </c>
      <c r="B3" s="35"/>
      <c r="C3" s="35"/>
      <c r="D3" s="35"/>
      <c r="E3" s="35"/>
      <c r="F3" s="35"/>
      <c r="G3" s="35"/>
      <c r="H3" s="35"/>
      <c r="I3" s="35"/>
      <c r="J3" s="35"/>
      <c r="K3" s="35" t="s">
        <v>12</v>
      </c>
      <c r="L3" s="35"/>
      <c r="M3" s="35"/>
      <c r="N3" s="35"/>
      <c r="O3" s="35"/>
      <c r="P3" s="35"/>
      <c r="Q3" s="35"/>
    </row>
    <row r="4" spans="1:17" ht="15.75" thickBot="1" x14ac:dyDescent="0.3">
      <c r="A4" s="16"/>
      <c r="B4" s="3"/>
      <c r="C4" s="3"/>
      <c r="D4" s="3"/>
      <c r="E4" s="3"/>
      <c r="F4" s="3"/>
      <c r="G4" s="3"/>
      <c r="H4" s="3"/>
      <c r="I4" s="3"/>
      <c r="J4" s="3"/>
      <c r="K4" s="3"/>
      <c r="L4" s="3"/>
      <c r="M4" s="3"/>
      <c r="N4" s="3"/>
      <c r="O4" s="3"/>
    </row>
    <row r="5" spans="1:17" ht="30" customHeight="1" thickTop="1" thickBot="1" x14ac:dyDescent="0.3">
      <c r="A5" s="18" t="s">
        <v>57</v>
      </c>
      <c r="B5" s="18" t="s">
        <v>2</v>
      </c>
      <c r="C5" s="18" t="s">
        <v>3</v>
      </c>
      <c r="D5" s="18" t="s">
        <v>8</v>
      </c>
      <c r="E5" s="18" t="s">
        <v>6</v>
      </c>
      <c r="F5" s="18" t="s">
        <v>9</v>
      </c>
      <c r="G5" s="18" t="s">
        <v>4</v>
      </c>
      <c r="H5" s="18" t="s">
        <v>5</v>
      </c>
      <c r="I5" s="18" t="s">
        <v>11</v>
      </c>
      <c r="J5" s="18" t="s">
        <v>10</v>
      </c>
      <c r="K5" s="28" t="s">
        <v>14</v>
      </c>
      <c r="L5" s="29"/>
      <c r="M5" s="29"/>
      <c r="N5" s="29"/>
      <c r="O5" s="30"/>
      <c r="P5" s="31" t="s">
        <v>36</v>
      </c>
      <c r="Q5" s="32"/>
    </row>
    <row r="6" spans="1:17" ht="24.95" customHeight="1" thickTop="1" thickBot="1" x14ac:dyDescent="0.3">
      <c r="A6" s="19"/>
      <c r="B6" s="19"/>
      <c r="C6" s="19"/>
      <c r="D6" s="19"/>
      <c r="E6" s="19"/>
      <c r="F6" s="19"/>
      <c r="G6" s="19"/>
      <c r="H6" s="19"/>
      <c r="I6" s="19"/>
      <c r="J6" s="19"/>
      <c r="K6" s="18" t="s">
        <v>19</v>
      </c>
      <c r="L6" s="18" t="s">
        <v>38</v>
      </c>
      <c r="M6" s="18" t="s">
        <v>18</v>
      </c>
      <c r="N6" s="18" t="s">
        <v>13</v>
      </c>
      <c r="O6" s="18" t="s">
        <v>7</v>
      </c>
      <c r="P6" s="14" t="s">
        <v>37</v>
      </c>
      <c r="Q6" s="15">
        <v>0.2</v>
      </c>
    </row>
    <row r="7" spans="1:17" ht="46.5" thickTop="1" thickBot="1" x14ac:dyDescent="0.3">
      <c r="A7" s="20"/>
      <c r="B7" s="20"/>
      <c r="C7" s="20"/>
      <c r="D7" s="20"/>
      <c r="E7" s="20"/>
      <c r="F7" s="20"/>
      <c r="G7" s="20"/>
      <c r="H7" s="20"/>
      <c r="I7" s="20"/>
      <c r="J7" s="20"/>
      <c r="K7" s="20"/>
      <c r="L7" s="20"/>
      <c r="M7" s="20"/>
      <c r="N7" s="20"/>
      <c r="O7" s="20"/>
      <c r="P7" s="2" t="s">
        <v>15</v>
      </c>
      <c r="Q7" s="1" t="s">
        <v>16</v>
      </c>
    </row>
    <row r="8" spans="1:17" ht="16.5" thickTop="1" thickBot="1" x14ac:dyDescent="0.3">
      <c r="A8" s="38">
        <v>1</v>
      </c>
      <c r="B8" s="39">
        <v>1</v>
      </c>
      <c r="C8" s="40" t="s">
        <v>40</v>
      </c>
      <c r="D8" s="41"/>
      <c r="E8" s="41">
        <v>100</v>
      </c>
      <c r="F8" s="41"/>
      <c r="G8" s="41"/>
      <c r="H8" s="41"/>
      <c r="I8" s="47"/>
      <c r="J8" s="48"/>
      <c r="K8" s="46"/>
      <c r="L8" s="42">
        <f>ROUND(K8*J8,2)</f>
        <v>0</v>
      </c>
      <c r="M8" s="42">
        <f>ROUND(K8*I8,2)</f>
        <v>0</v>
      </c>
      <c r="N8" s="42">
        <f>K8+M8</f>
        <v>0</v>
      </c>
      <c r="O8" s="42">
        <f>N8*E8</f>
        <v>0</v>
      </c>
      <c r="P8" s="43">
        <f>ROUND(((((K8-L8)/(1-$Q$6))*$Q$6)-L8)+N8,2)</f>
        <v>0</v>
      </c>
      <c r="Q8" s="42">
        <f>P8*E8</f>
        <v>0</v>
      </c>
    </row>
    <row r="9" spans="1:17" ht="16.5" thickTop="1" thickBot="1" x14ac:dyDescent="0.3">
      <c r="A9" s="44"/>
      <c r="B9" s="39">
        <v>2</v>
      </c>
      <c r="C9" s="40" t="s">
        <v>41</v>
      </c>
      <c r="D9" s="41"/>
      <c r="E9" s="41">
        <v>140</v>
      </c>
      <c r="F9" s="41"/>
      <c r="G9" s="41"/>
      <c r="H9" s="41"/>
      <c r="I9" s="47"/>
      <c r="J9" s="48"/>
      <c r="K9" s="46"/>
      <c r="L9" s="42">
        <f t="shared" ref="L9:L24" si="0">ROUND(K9*J9,2)</f>
        <v>0</v>
      </c>
      <c r="M9" s="42">
        <f t="shared" ref="M9:M24" si="1">ROUND(K9*I9,2)</f>
        <v>0</v>
      </c>
      <c r="N9" s="42">
        <f t="shared" ref="N9:N17" si="2">K9+M9</f>
        <v>0</v>
      </c>
      <c r="O9" s="42">
        <f>N9*E9</f>
        <v>0</v>
      </c>
      <c r="P9" s="43">
        <f t="shared" ref="P9:P24" si="3">ROUND(((((K9-L9)/(1-$Q$6))*$Q$6)-L9)+N9,2)</f>
        <v>0</v>
      </c>
      <c r="Q9" s="42">
        <f>P9*E9</f>
        <v>0</v>
      </c>
    </row>
    <row r="10" spans="1:17" ht="16.5" thickTop="1" thickBot="1" x14ac:dyDescent="0.3">
      <c r="A10" s="44"/>
      <c r="B10" s="39">
        <v>3</v>
      </c>
      <c r="C10" s="40" t="s">
        <v>42</v>
      </c>
      <c r="D10" s="41"/>
      <c r="E10" s="41">
        <v>110</v>
      </c>
      <c r="F10" s="41"/>
      <c r="G10" s="41"/>
      <c r="H10" s="41"/>
      <c r="I10" s="47"/>
      <c r="J10" s="48"/>
      <c r="K10" s="46"/>
      <c r="L10" s="42">
        <f t="shared" si="0"/>
        <v>0</v>
      </c>
      <c r="M10" s="42">
        <f t="shared" si="1"/>
        <v>0</v>
      </c>
      <c r="N10" s="42">
        <f t="shared" si="2"/>
        <v>0</v>
      </c>
      <c r="O10" s="42">
        <f>N10*E10</f>
        <v>0</v>
      </c>
      <c r="P10" s="43">
        <f t="shared" si="3"/>
        <v>0</v>
      </c>
      <c r="Q10" s="42">
        <f>P10*E10</f>
        <v>0</v>
      </c>
    </row>
    <row r="11" spans="1:17" ht="16.5" thickTop="1" thickBot="1" x14ac:dyDescent="0.3">
      <c r="A11" s="44"/>
      <c r="B11" s="39">
        <v>4</v>
      </c>
      <c r="C11" s="40" t="s">
        <v>43</v>
      </c>
      <c r="D11" s="41"/>
      <c r="E11" s="41">
        <v>340</v>
      </c>
      <c r="F11" s="41"/>
      <c r="G11" s="41"/>
      <c r="H11" s="41"/>
      <c r="I11" s="47"/>
      <c r="J11" s="48"/>
      <c r="K11" s="46"/>
      <c r="L11" s="42">
        <f t="shared" si="0"/>
        <v>0</v>
      </c>
      <c r="M11" s="42">
        <f t="shared" si="1"/>
        <v>0</v>
      </c>
      <c r="N11" s="42">
        <f t="shared" si="2"/>
        <v>0</v>
      </c>
      <c r="O11" s="42">
        <f>N11*E11</f>
        <v>0</v>
      </c>
      <c r="P11" s="43">
        <f t="shared" si="3"/>
        <v>0</v>
      </c>
      <c r="Q11" s="42">
        <f>P11*E11</f>
        <v>0</v>
      </c>
    </row>
    <row r="12" spans="1:17" ht="16.5" thickTop="1" thickBot="1" x14ac:dyDescent="0.3">
      <c r="A12" s="44"/>
      <c r="B12" s="39">
        <v>5</v>
      </c>
      <c r="C12" s="40" t="s">
        <v>44</v>
      </c>
      <c r="D12" s="41"/>
      <c r="E12" s="41">
        <v>120</v>
      </c>
      <c r="F12" s="41"/>
      <c r="G12" s="41"/>
      <c r="H12" s="41"/>
      <c r="I12" s="47"/>
      <c r="J12" s="48"/>
      <c r="K12" s="46"/>
      <c r="L12" s="42">
        <f t="shared" si="0"/>
        <v>0</v>
      </c>
      <c r="M12" s="42">
        <f t="shared" si="1"/>
        <v>0</v>
      </c>
      <c r="N12" s="42">
        <f t="shared" si="2"/>
        <v>0</v>
      </c>
      <c r="O12" s="42">
        <f t="shared" ref="O12:O17" si="4">N12*E12</f>
        <v>0</v>
      </c>
      <c r="P12" s="43">
        <f t="shared" ref="P12:P17" si="5">ROUND(((((K12-L12)/(1-$Q$6))*$Q$6)-L12)+N12,2)</f>
        <v>0</v>
      </c>
      <c r="Q12" s="42">
        <f t="shared" ref="Q12:Q17" si="6">P12*E12</f>
        <v>0</v>
      </c>
    </row>
    <row r="13" spans="1:17" ht="16.5" thickTop="1" thickBot="1" x14ac:dyDescent="0.3">
      <c r="A13" s="44"/>
      <c r="B13" s="39">
        <v>6</v>
      </c>
      <c r="C13" s="40" t="s">
        <v>45</v>
      </c>
      <c r="D13" s="41"/>
      <c r="E13" s="41">
        <v>250</v>
      </c>
      <c r="F13" s="41"/>
      <c r="G13" s="41"/>
      <c r="H13" s="41"/>
      <c r="I13" s="47"/>
      <c r="J13" s="48"/>
      <c r="K13" s="46"/>
      <c r="L13" s="42">
        <f t="shared" si="0"/>
        <v>0</v>
      </c>
      <c r="M13" s="42">
        <f t="shared" si="1"/>
        <v>0</v>
      </c>
      <c r="N13" s="42">
        <f t="shared" si="2"/>
        <v>0</v>
      </c>
      <c r="O13" s="42">
        <f t="shared" si="4"/>
        <v>0</v>
      </c>
      <c r="P13" s="43">
        <f t="shared" si="5"/>
        <v>0</v>
      </c>
      <c r="Q13" s="42">
        <f t="shared" si="6"/>
        <v>0</v>
      </c>
    </row>
    <row r="14" spans="1:17" ht="16.5" thickTop="1" thickBot="1" x14ac:dyDescent="0.3">
      <c r="A14" s="44"/>
      <c r="B14" s="39">
        <v>7</v>
      </c>
      <c r="C14" s="40" t="s">
        <v>46</v>
      </c>
      <c r="D14" s="41"/>
      <c r="E14" s="41">
        <v>250</v>
      </c>
      <c r="F14" s="41"/>
      <c r="G14" s="41"/>
      <c r="H14" s="41"/>
      <c r="I14" s="47"/>
      <c r="J14" s="48"/>
      <c r="K14" s="46"/>
      <c r="L14" s="42">
        <f t="shared" si="0"/>
        <v>0</v>
      </c>
      <c r="M14" s="42">
        <f t="shared" si="1"/>
        <v>0</v>
      </c>
      <c r="N14" s="42">
        <f t="shared" si="2"/>
        <v>0</v>
      </c>
      <c r="O14" s="42">
        <f t="shared" si="4"/>
        <v>0</v>
      </c>
      <c r="P14" s="43">
        <f t="shared" si="5"/>
        <v>0</v>
      </c>
      <c r="Q14" s="42">
        <f t="shared" si="6"/>
        <v>0</v>
      </c>
    </row>
    <row r="15" spans="1:17" ht="16.5" thickTop="1" thickBot="1" x14ac:dyDescent="0.3">
      <c r="A15" s="44"/>
      <c r="B15" s="39">
        <v>8</v>
      </c>
      <c r="C15" s="40" t="s">
        <v>47</v>
      </c>
      <c r="D15" s="41"/>
      <c r="E15" s="41">
        <v>1600</v>
      </c>
      <c r="F15" s="41"/>
      <c r="G15" s="41"/>
      <c r="H15" s="41"/>
      <c r="I15" s="47"/>
      <c r="J15" s="48"/>
      <c r="K15" s="46"/>
      <c r="L15" s="42">
        <f t="shared" si="0"/>
        <v>0</v>
      </c>
      <c r="M15" s="42">
        <f t="shared" si="1"/>
        <v>0</v>
      </c>
      <c r="N15" s="42">
        <f t="shared" si="2"/>
        <v>0</v>
      </c>
      <c r="O15" s="42">
        <f t="shared" si="4"/>
        <v>0</v>
      </c>
      <c r="P15" s="43">
        <f t="shared" si="5"/>
        <v>0</v>
      </c>
      <c r="Q15" s="42">
        <f t="shared" si="6"/>
        <v>0</v>
      </c>
    </row>
    <row r="16" spans="1:17" ht="16.5" thickTop="1" thickBot="1" x14ac:dyDescent="0.3">
      <c r="A16" s="44"/>
      <c r="B16" s="39">
        <v>9</v>
      </c>
      <c r="C16" s="40" t="s">
        <v>48</v>
      </c>
      <c r="D16" s="41"/>
      <c r="E16" s="41">
        <v>100</v>
      </c>
      <c r="F16" s="41"/>
      <c r="G16" s="41"/>
      <c r="H16" s="41"/>
      <c r="I16" s="47"/>
      <c r="J16" s="48"/>
      <c r="K16" s="46"/>
      <c r="L16" s="42">
        <f t="shared" si="0"/>
        <v>0</v>
      </c>
      <c r="M16" s="42">
        <f t="shared" si="1"/>
        <v>0</v>
      </c>
      <c r="N16" s="42">
        <f t="shared" si="2"/>
        <v>0</v>
      </c>
      <c r="O16" s="42">
        <f t="shared" si="4"/>
        <v>0</v>
      </c>
      <c r="P16" s="43">
        <f t="shared" si="5"/>
        <v>0</v>
      </c>
      <c r="Q16" s="42">
        <f t="shared" si="6"/>
        <v>0</v>
      </c>
    </row>
    <row r="17" spans="1:17" ht="16.5" thickTop="1" thickBot="1" x14ac:dyDescent="0.3">
      <c r="A17" s="44"/>
      <c r="B17" s="39">
        <v>10</v>
      </c>
      <c r="C17" s="40" t="s">
        <v>49</v>
      </c>
      <c r="D17" s="41"/>
      <c r="E17" s="41">
        <v>10</v>
      </c>
      <c r="F17" s="41"/>
      <c r="G17" s="41"/>
      <c r="H17" s="41"/>
      <c r="I17" s="47"/>
      <c r="J17" s="48"/>
      <c r="K17" s="46"/>
      <c r="L17" s="42">
        <f t="shared" si="0"/>
        <v>0</v>
      </c>
      <c r="M17" s="42">
        <f t="shared" si="1"/>
        <v>0</v>
      </c>
      <c r="N17" s="42">
        <f t="shared" si="2"/>
        <v>0</v>
      </c>
      <c r="O17" s="42">
        <f t="shared" si="4"/>
        <v>0</v>
      </c>
      <c r="P17" s="43">
        <f t="shared" si="5"/>
        <v>0</v>
      </c>
      <c r="Q17" s="42">
        <f t="shared" si="6"/>
        <v>0</v>
      </c>
    </row>
    <row r="18" spans="1:17" ht="16.5" thickTop="1" thickBot="1" x14ac:dyDescent="0.3">
      <c r="A18" s="45"/>
      <c r="B18" s="39">
        <v>11</v>
      </c>
      <c r="C18" s="40" t="s">
        <v>50</v>
      </c>
      <c r="D18" s="41"/>
      <c r="E18" s="41">
        <v>200</v>
      </c>
      <c r="F18" s="41"/>
      <c r="G18" s="41"/>
      <c r="H18" s="41"/>
      <c r="I18" s="47"/>
      <c r="J18" s="48"/>
      <c r="K18" s="46"/>
      <c r="L18" s="42">
        <f t="shared" ref="L18:L23" si="7">ROUND(K18*J18,2)</f>
        <v>0</v>
      </c>
      <c r="M18" s="42">
        <f t="shared" ref="M18:M23" si="8">ROUND(K18*I18,2)</f>
        <v>0</v>
      </c>
      <c r="N18" s="42">
        <f t="shared" ref="N18:N23" si="9">K18+M18</f>
        <v>0</v>
      </c>
      <c r="O18" s="42">
        <f t="shared" ref="O18:O23" si="10">N18*E18</f>
        <v>0</v>
      </c>
      <c r="P18" s="43">
        <f t="shared" ref="P18:P23" si="11">ROUND(((((K18-L18)/(1-$Q$6))*$Q$6)-L18)+N18,2)</f>
        <v>0</v>
      </c>
      <c r="Q18" s="42">
        <f t="shared" ref="Q18:Q23" si="12">P18*E18</f>
        <v>0</v>
      </c>
    </row>
    <row r="19" spans="1:17" ht="31.5" thickTop="1" thickBot="1" x14ac:dyDescent="0.3">
      <c r="A19" s="38">
        <v>2</v>
      </c>
      <c r="B19" s="39">
        <v>12</v>
      </c>
      <c r="C19" s="40" t="s">
        <v>51</v>
      </c>
      <c r="D19" s="41"/>
      <c r="E19" s="41">
        <v>675</v>
      </c>
      <c r="F19" s="41"/>
      <c r="G19" s="41"/>
      <c r="H19" s="41"/>
      <c r="I19" s="47"/>
      <c r="J19" s="48"/>
      <c r="K19" s="46"/>
      <c r="L19" s="42">
        <f t="shared" si="7"/>
        <v>0</v>
      </c>
      <c r="M19" s="42">
        <f t="shared" si="8"/>
        <v>0</v>
      </c>
      <c r="N19" s="42">
        <f t="shared" si="9"/>
        <v>0</v>
      </c>
      <c r="O19" s="42">
        <f t="shared" si="10"/>
        <v>0</v>
      </c>
      <c r="P19" s="43">
        <f t="shared" si="11"/>
        <v>0</v>
      </c>
      <c r="Q19" s="42">
        <f t="shared" si="12"/>
        <v>0</v>
      </c>
    </row>
    <row r="20" spans="1:17" ht="31.5" thickTop="1" thickBot="1" x14ac:dyDescent="0.3">
      <c r="A20" s="45"/>
      <c r="B20" s="39">
        <v>13</v>
      </c>
      <c r="C20" s="40" t="s">
        <v>52</v>
      </c>
      <c r="D20" s="41"/>
      <c r="E20" s="41">
        <v>10</v>
      </c>
      <c r="F20" s="41"/>
      <c r="G20" s="41"/>
      <c r="H20" s="41"/>
      <c r="I20" s="47"/>
      <c r="J20" s="48"/>
      <c r="K20" s="46"/>
      <c r="L20" s="42">
        <f t="shared" si="7"/>
        <v>0</v>
      </c>
      <c r="M20" s="42">
        <f t="shared" si="8"/>
        <v>0</v>
      </c>
      <c r="N20" s="42">
        <f t="shared" si="9"/>
        <v>0</v>
      </c>
      <c r="O20" s="42">
        <f t="shared" si="10"/>
        <v>0</v>
      </c>
      <c r="P20" s="43">
        <f t="shared" si="11"/>
        <v>0</v>
      </c>
      <c r="Q20" s="42">
        <f t="shared" si="12"/>
        <v>0</v>
      </c>
    </row>
    <row r="21" spans="1:17" ht="46.5" thickTop="1" thickBot="1" x14ac:dyDescent="0.3">
      <c r="A21" s="39">
        <v>3</v>
      </c>
      <c r="B21" s="39">
        <v>14</v>
      </c>
      <c r="C21" s="40" t="s">
        <v>53</v>
      </c>
      <c r="D21" s="41"/>
      <c r="E21" s="41">
        <v>135</v>
      </c>
      <c r="F21" s="41"/>
      <c r="G21" s="41"/>
      <c r="H21" s="41"/>
      <c r="I21" s="47"/>
      <c r="J21" s="48"/>
      <c r="K21" s="46"/>
      <c r="L21" s="42">
        <f t="shared" si="7"/>
        <v>0</v>
      </c>
      <c r="M21" s="42">
        <f t="shared" si="8"/>
        <v>0</v>
      </c>
      <c r="N21" s="42">
        <f t="shared" si="9"/>
        <v>0</v>
      </c>
      <c r="O21" s="42">
        <f t="shared" si="10"/>
        <v>0</v>
      </c>
      <c r="P21" s="43">
        <f t="shared" si="11"/>
        <v>0</v>
      </c>
      <c r="Q21" s="42">
        <f t="shared" si="12"/>
        <v>0</v>
      </c>
    </row>
    <row r="22" spans="1:17" ht="16.5" thickTop="1" thickBot="1" x14ac:dyDescent="0.3">
      <c r="A22" s="38">
        <v>4</v>
      </c>
      <c r="B22" s="39">
        <v>15</v>
      </c>
      <c r="C22" s="40" t="s">
        <v>54</v>
      </c>
      <c r="D22" s="41"/>
      <c r="E22" s="41">
        <v>100</v>
      </c>
      <c r="F22" s="41"/>
      <c r="G22" s="41"/>
      <c r="H22" s="41"/>
      <c r="I22" s="47"/>
      <c r="J22" s="48"/>
      <c r="K22" s="46"/>
      <c r="L22" s="42">
        <f t="shared" si="7"/>
        <v>0</v>
      </c>
      <c r="M22" s="42">
        <f t="shared" si="8"/>
        <v>0</v>
      </c>
      <c r="N22" s="42">
        <f t="shared" si="9"/>
        <v>0</v>
      </c>
      <c r="O22" s="42">
        <f t="shared" si="10"/>
        <v>0</v>
      </c>
      <c r="P22" s="43">
        <f t="shared" si="11"/>
        <v>0</v>
      </c>
      <c r="Q22" s="42">
        <f t="shared" si="12"/>
        <v>0</v>
      </c>
    </row>
    <row r="23" spans="1:17" ht="16.5" thickTop="1" thickBot="1" x14ac:dyDescent="0.3">
      <c r="A23" s="45"/>
      <c r="B23" s="39">
        <v>16</v>
      </c>
      <c r="C23" s="40" t="s">
        <v>55</v>
      </c>
      <c r="D23" s="41"/>
      <c r="E23" s="41">
        <v>100</v>
      </c>
      <c r="F23" s="41"/>
      <c r="G23" s="41"/>
      <c r="H23" s="41"/>
      <c r="I23" s="47"/>
      <c r="J23" s="48"/>
      <c r="K23" s="46"/>
      <c r="L23" s="42">
        <f t="shared" si="7"/>
        <v>0</v>
      </c>
      <c r="M23" s="42">
        <f t="shared" si="8"/>
        <v>0</v>
      </c>
      <c r="N23" s="42">
        <f t="shared" si="9"/>
        <v>0</v>
      </c>
      <c r="O23" s="42">
        <f t="shared" si="10"/>
        <v>0</v>
      </c>
      <c r="P23" s="43">
        <f t="shared" si="11"/>
        <v>0</v>
      </c>
      <c r="Q23" s="42">
        <f t="shared" si="12"/>
        <v>0</v>
      </c>
    </row>
    <row r="24" spans="1:17" ht="16.5" thickTop="1" thickBot="1" x14ac:dyDescent="0.3">
      <c r="A24" s="39">
        <v>5</v>
      </c>
      <c r="B24" s="39">
        <v>17</v>
      </c>
      <c r="C24" s="40" t="s">
        <v>56</v>
      </c>
      <c r="D24" s="41"/>
      <c r="E24" s="41">
        <v>300</v>
      </c>
      <c r="F24" s="41"/>
      <c r="G24" s="41"/>
      <c r="H24" s="41"/>
      <c r="I24" s="47"/>
      <c r="J24" s="48"/>
      <c r="K24" s="46"/>
      <c r="L24" s="42">
        <f t="shared" si="0"/>
        <v>0</v>
      </c>
      <c r="M24" s="42">
        <f t="shared" si="1"/>
        <v>0</v>
      </c>
      <c r="N24" s="42">
        <f t="shared" ref="N24" si="13">K24+M24</f>
        <v>0</v>
      </c>
      <c r="O24" s="42">
        <f>N24*E24</f>
        <v>0</v>
      </c>
      <c r="P24" s="43">
        <f t="shared" si="3"/>
        <v>0</v>
      </c>
      <c r="Q24" s="42">
        <f>P24*E24</f>
        <v>0</v>
      </c>
    </row>
    <row r="25" spans="1:17" ht="16.5" customHeight="1" thickTop="1" thickBot="1" x14ac:dyDescent="0.3">
      <c r="A25" s="21" t="s">
        <v>20</v>
      </c>
      <c r="B25" s="22"/>
      <c r="C25" s="22"/>
      <c r="D25" s="22"/>
      <c r="E25" s="22"/>
      <c r="F25" s="22"/>
      <c r="G25" s="22"/>
      <c r="H25" s="22"/>
      <c r="I25" s="22"/>
      <c r="J25" s="23"/>
      <c r="K25" s="24"/>
      <c r="L25" s="25"/>
      <c r="M25" s="25"/>
      <c r="N25" s="24">
        <f>SUM(O8:O24)</f>
        <v>0</v>
      </c>
      <c r="O25" s="26"/>
      <c r="P25" s="24">
        <f>SUM(Q8:Q24)</f>
        <v>0</v>
      </c>
      <c r="Q25" s="26"/>
    </row>
    <row r="26" spans="1:17" ht="15.75" thickTop="1" x14ac:dyDescent="0.25"/>
    <row r="28" spans="1:17" x14ac:dyDescent="0.25">
      <c r="B28" s="27" t="s">
        <v>17</v>
      </c>
      <c r="C28" s="27"/>
      <c r="D28" s="27"/>
      <c r="E28" s="27"/>
      <c r="F28" s="27"/>
      <c r="G28" s="27"/>
      <c r="H28" s="27"/>
      <c r="I28" s="27"/>
      <c r="J28" s="27"/>
      <c r="K28" s="27"/>
      <c r="L28" s="27"/>
      <c r="M28" s="27"/>
      <c r="N28" s="27"/>
      <c r="O28" s="27"/>
      <c r="P28" s="27"/>
      <c r="Q28" s="27"/>
    </row>
    <row r="29" spans="1:17" x14ac:dyDescent="0.25">
      <c r="P29" s="36"/>
      <c r="Q29" s="37"/>
    </row>
    <row r="30" spans="1:17" x14ac:dyDescent="0.25">
      <c r="P30" s="36"/>
      <c r="Q30" s="37"/>
    </row>
    <row r="31" spans="1:17" x14ac:dyDescent="0.25">
      <c r="P31" s="36"/>
      <c r="Q31" s="37"/>
    </row>
    <row r="32" spans="1:17" x14ac:dyDescent="0.25">
      <c r="P32" s="36"/>
      <c r="Q32" s="37"/>
    </row>
    <row r="33" spans="16:17" x14ac:dyDescent="0.25">
      <c r="P33" s="36"/>
      <c r="Q33" s="37"/>
    </row>
  </sheetData>
  <mergeCells count="29">
    <mergeCell ref="M6:M7"/>
    <mergeCell ref="N6:N7"/>
    <mergeCell ref="O6:O7"/>
    <mergeCell ref="L6:L7"/>
    <mergeCell ref="B1:Q1"/>
    <mergeCell ref="B2:Q2"/>
    <mergeCell ref="K3:Q3"/>
    <mergeCell ref="A3:J3"/>
    <mergeCell ref="K25:M25"/>
    <mergeCell ref="N25:O25"/>
    <mergeCell ref="P25:Q25"/>
    <mergeCell ref="B28:Q28"/>
    <mergeCell ref="B5:B7"/>
    <mergeCell ref="C5:C7"/>
    <mergeCell ref="D5:D7"/>
    <mergeCell ref="E5:E7"/>
    <mergeCell ref="F5:F7"/>
    <mergeCell ref="K5:O5"/>
    <mergeCell ref="P5:Q5"/>
    <mergeCell ref="G5:G7"/>
    <mergeCell ref="H5:H7"/>
    <mergeCell ref="I5:I7"/>
    <mergeCell ref="J5:J7"/>
    <mergeCell ref="K6:K7"/>
    <mergeCell ref="A5:A7"/>
    <mergeCell ref="A25:J25"/>
    <mergeCell ref="A8:A18"/>
    <mergeCell ref="A19:A20"/>
    <mergeCell ref="A22:A23"/>
  </mergeCells>
  <phoneticPr fontId="16" type="noConversion"/>
  <pageMargins left="0.51181102362204722" right="0.51181102362204722" top="0.78740157480314965" bottom="0.78740157480314965" header="0.31496062992125984" footer="0.31496062992125984"/>
  <pageSetup paperSize="9" scale="66"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b1075110-fc48-461c-a618-470173d75add" xsi:nil="true"/>
    <lcf76f155ced4ddcb4097134ff3c332f xmlns="97f1a4a5-4b6f-4a7c-9707-0b94225d630f">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F8660C19610C14EB61891F8E4DDB60C" ma:contentTypeVersion="12" ma:contentTypeDescription="Create a new document." ma:contentTypeScope="" ma:versionID="9fbe799128af2c18c9e8839fdcd9f4e8">
  <xsd:schema xmlns:xsd="http://www.w3.org/2001/XMLSchema" xmlns:xs="http://www.w3.org/2001/XMLSchema" xmlns:p="http://schemas.microsoft.com/office/2006/metadata/properties" xmlns:ns2="97f1a4a5-4b6f-4a7c-9707-0b94225d630f" xmlns:ns3="b1075110-fc48-461c-a618-470173d75add" targetNamespace="http://schemas.microsoft.com/office/2006/metadata/properties" ma:root="true" ma:fieldsID="d6534dab20b91a267776fd867d9ce3c6" ns2:_="" ns3:_="">
    <xsd:import namespace="97f1a4a5-4b6f-4a7c-9707-0b94225d630f"/>
    <xsd:import namespace="b1075110-fc48-461c-a618-470173d75ad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7f1a4a5-4b6f-4a7c-9707-0b94225d630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09fbbabe-ae75-42f1-a7b4-c36299e3f83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1075110-fc48-461c-a618-470173d75add"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2bdee055-23ed-423b-bd6c-2c8e46b2faeb}" ma:internalName="TaxCatchAll" ma:showField="CatchAllData" ma:web="b1075110-fc48-461c-a618-470173d75ad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4899E25-F6F6-4D8F-AFD1-28134B75D916}">
  <ds:schemaRefs>
    <ds:schemaRef ds:uri="http://purl.org/dc/dcmitype/"/>
    <ds:schemaRef ds:uri="http://schemas.openxmlformats.org/package/2006/metadata/core-properties"/>
    <ds:schemaRef ds:uri="http://www.w3.org/XML/1998/namespace"/>
    <ds:schemaRef ds:uri="http://schemas.microsoft.com/office/2006/metadata/properties"/>
    <ds:schemaRef ds:uri="97f1a4a5-4b6f-4a7c-9707-0b94225d630f"/>
    <ds:schemaRef ds:uri="http://schemas.microsoft.com/office/infopath/2007/PartnerControls"/>
    <ds:schemaRef ds:uri="http://schemas.microsoft.com/office/2006/documentManagement/types"/>
    <ds:schemaRef ds:uri="http://purl.org/dc/elements/1.1/"/>
    <ds:schemaRef ds:uri="http://purl.org/dc/terms/"/>
    <ds:schemaRef ds:uri="b1075110-fc48-461c-a618-470173d75add"/>
  </ds:schemaRefs>
</ds:datastoreItem>
</file>

<file path=customXml/itemProps2.xml><?xml version="1.0" encoding="utf-8"?>
<ds:datastoreItem xmlns:ds="http://schemas.openxmlformats.org/officeDocument/2006/customXml" ds:itemID="{72188AC7-ED69-4A8D-B838-BEF0DFC9D4E4}">
  <ds:schemaRefs>
    <ds:schemaRef ds:uri="http://schemas.microsoft.com/sharepoint/v3/contenttype/forms"/>
  </ds:schemaRefs>
</ds:datastoreItem>
</file>

<file path=customXml/itemProps3.xml><?xml version="1.0" encoding="utf-8"?>
<ds:datastoreItem xmlns:ds="http://schemas.openxmlformats.org/officeDocument/2006/customXml" ds:itemID="{725D6A35-BF42-453A-883D-9B40EF78FCA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7f1a4a5-4b6f-4a7c-9707-0b94225d630f"/>
    <ds:schemaRef ds:uri="b1075110-fc48-461c-a618-470173d75ad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2</vt:i4>
      </vt:variant>
      <vt:variant>
        <vt:lpstr>Intervalos Nomeados</vt:lpstr>
      </vt:variant>
      <vt:variant>
        <vt:i4>1</vt:i4>
      </vt:variant>
    </vt:vector>
  </HeadingPairs>
  <TitlesOfParts>
    <vt:vector size="3" baseType="lpstr">
      <vt:lpstr>INSTRUÇÕES</vt:lpstr>
      <vt:lpstr>PPU (Difal base dupla)</vt:lpstr>
      <vt:lpstr>'PPU (Difal base dupla)'!Area_de_impressao</vt:lpstr>
    </vt:vector>
  </TitlesOfParts>
  <Company>Companhia Potiguar de Gás - POTIGÁS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jadson.anderson</dc:creator>
  <cp:lastModifiedBy>Fagner Bispo</cp:lastModifiedBy>
  <cp:lastPrinted>2021-12-03T12:37:37Z</cp:lastPrinted>
  <dcterms:created xsi:type="dcterms:W3CDTF">2018-04-03T13:28:49Z</dcterms:created>
  <dcterms:modified xsi:type="dcterms:W3CDTF">2025-09-29T12:17:33Z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0x0101007F8660C19610C14EB61891F8E4DDB60C</vt:lpwstr>
  </property>
  <property fmtid="{D5CDD505-2E9C-101B-9397-08002B2CF9AE}" pid="3" name="Order">
    <vt:r8>23200</vt:r8>
  </property>
  <property fmtid="{D5CDD505-2E9C-101B-9397-08002B2CF9AE}" pid="4" name="MediaServiceImageTags">
    <vt:lpwstr/>
  </property>
</Properties>
</file>